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13_ncr:1_{5F650312-273D-4C8C-9947-D2878B38C442}" xr6:coauthVersionLast="45" xr6:coauthVersionMax="45" xr10:uidLastSave="{00000000-0000-0000-0000-000000000000}"/>
  <bookViews>
    <workbookView xWindow="-120" yWindow="-120" windowWidth="29040" windowHeight="15840" xr2:uid="{F87DB37F-B0DC-4CFD-A6C0-CB97CCC8DA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2" i="1" l="1"/>
  <c r="R51" i="1"/>
  <c r="R53" i="1"/>
  <c r="R60" i="1"/>
  <c r="R59" i="1"/>
  <c r="R58" i="1"/>
  <c r="R57" i="1"/>
  <c r="R56" i="1"/>
  <c r="R55" i="1"/>
  <c r="R54" i="1"/>
  <c r="R61" i="1"/>
  <c r="C51" i="1" l="1"/>
  <c r="C52" i="1"/>
  <c r="C53" i="1"/>
  <c r="C54" i="1"/>
  <c r="C55" i="1"/>
  <c r="C56" i="1"/>
  <c r="C57" i="1"/>
  <c r="C58" i="1"/>
  <c r="C59" i="1"/>
  <c r="C60" i="1"/>
  <c r="C61" i="1"/>
  <c r="C50" i="1"/>
  <c r="J24" i="1" l="1"/>
  <c r="I24" i="1" s="1"/>
  <c r="H24" i="1" s="1"/>
  <c r="G24" i="1" s="1"/>
  <c r="F24" i="1" s="1"/>
  <c r="E24" i="1" s="1"/>
  <c r="J1" i="1"/>
  <c r="I1" i="1" s="1"/>
  <c r="H1" i="1" s="1"/>
  <c r="G1" i="1" s="1"/>
  <c r="F1" i="1" s="1"/>
  <c r="E1" i="1" s="1"/>
</calcChain>
</file>

<file path=xl/sharedStrings.xml><?xml version="1.0" encoding="utf-8"?>
<sst xmlns="http://schemas.openxmlformats.org/spreadsheetml/2006/main" count="48" uniqueCount="34">
  <si>
    <t>Diagnosed today</t>
  </si>
  <si>
    <t xml:space="preserve">COVID-19 in Ethiopia: National Trends 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</si>
  <si>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</si>
  <si>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</si>
  <si>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</si>
  <si>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</si>
  <si>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</si>
  <si>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</si>
  <si>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</si>
  <si>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</si>
  <si>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</si>
  <si>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</si>
  <si>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</si>
  <si>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</si>
  <si>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</si>
  <si>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</si>
  <si>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</si>
  <si>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</si>
  <si>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</si>
  <si>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</si>
  <si>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</si>
  <si>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 xml:space="preserve">Population </t>
  </si>
  <si>
    <t>Case per million</t>
  </si>
  <si>
    <t>ADDIS ABEBA</t>
  </si>
  <si>
    <t>AFAR</t>
  </si>
  <si>
    <t>AMHARA</t>
  </si>
  <si>
    <t>BENSHANGUL GUMUZ</t>
  </si>
  <si>
    <t>DIRE DAWA</t>
  </si>
  <si>
    <t>GAMBELA</t>
  </si>
  <si>
    <t>HARERI</t>
  </si>
  <si>
    <t>OROMIIYA</t>
  </si>
  <si>
    <t xml:space="preserve">SNNP </t>
  </si>
  <si>
    <t>SOMALI</t>
  </si>
  <si>
    <t>TIGRAY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</si>
</sst>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0" fontId="2" fillId="0" borderId="0" xfId="0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Daily Trends in Number of Tests,</a:t>
            </a:r>
            <a:r>
              <a:rPr lang="en-US" sz="1600" b="1" baseline="0"/>
              <a:t> </a:t>
            </a:r>
            <a:r>
              <a:rPr lang="en-US" sz="1600" b="1"/>
              <a:t> Diagnosis,</a:t>
            </a:r>
            <a:r>
              <a:rPr lang="en-US" sz="1600" b="1" baseline="0"/>
              <a:t> and Total Cases 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Sheet1!$E$1:$R$1</c:f>
              <c:numCache>
                <c:formatCode>d\-mmm</c:formatCode>
                <c:ptCount val="1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</c:numCache>
            </c:numRef>
          </c:cat>
          <c:val>
            <c:numRef>
              <c:f>Sheet1!$E$2:$R$2</c:f>
              <c:numCache>
                <c:formatCode>_(* #,##0_);_(* \(#,##0\);_(* "-"??_);_(@_)</c:formatCode>
                <c:ptCount val="14"/>
                <c:pt idx="0">
                  <c:v>18009</c:v>
                </c:pt>
                <c:pt idx="1">
                  <c:v>18716</c:v>
                </c:pt>
                <c:pt idx="2">
                  <c:v>19299</c:v>
                </c:pt>
                <c:pt idx="3">
                  <c:v>19887</c:v>
                </c:pt>
                <c:pt idx="4">
                  <c:v>20346</c:v>
                </c:pt>
                <c:pt idx="5">
                  <c:v>20910</c:v>
                </c:pt>
                <c:pt idx="6">
                  <c:v>21462</c:v>
                </c:pt>
                <c:pt idx="7" formatCode="#,##0">
                  <c:v>22563</c:v>
                </c:pt>
                <c:pt idx="8">
                  <c:v>22828</c:v>
                </c:pt>
                <c:pt idx="9" formatCode="#,##0">
                  <c:v>23601</c:v>
                </c:pt>
                <c:pt idx="10">
                  <c:v>24185</c:v>
                </c:pt>
                <c:pt idx="11">
                  <c:v>25118</c:v>
                </c:pt>
                <c:pt idx="12">
                  <c:v>26204</c:v>
                </c:pt>
                <c:pt idx="13">
                  <c:v>27252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1-488F-8824-709AF633A62C}"/>
            </c:ext>
          </c:extLst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Sheet1!$E$1:$R$1</c:f>
              <c:numCache>
                <c:formatCode>d\-mmm</c:formatCode>
                <c:ptCount val="1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</c:numCache>
            </c:numRef>
          </c:cat>
          <c:val>
            <c:numRef>
              <c:f>Sheet1!$E$3:$R$3</c:f>
              <c:numCache>
                <c:formatCode>_(* #,##0_);_(* \(#,##0\);_(* "-"??_);_(@_)</c:formatCode>
                <c:ptCount val="14"/>
                <c:pt idx="0">
                  <c:v>7358</c:v>
                </c:pt>
                <c:pt idx="1">
                  <c:v>7607</c:v>
                </c:pt>
                <c:pt idx="2">
                  <c:v>6907</c:v>
                </c:pt>
                <c:pt idx="3">
                  <c:v>8201</c:v>
                </c:pt>
                <c:pt idx="4">
                  <c:v>7319</c:v>
                </c:pt>
                <c:pt idx="5">
                  <c:v>9068</c:v>
                </c:pt>
                <c:pt idx="6">
                  <c:v>9203</c:v>
                </c:pt>
                <c:pt idx="7" formatCode="#,##0">
                  <c:v>10919</c:v>
                </c:pt>
                <c:pt idx="8">
                  <c:v>9035</c:v>
                </c:pt>
                <c:pt idx="9" formatCode="#,##0">
                  <c:v>11039</c:v>
                </c:pt>
                <c:pt idx="10">
                  <c:v>11881</c:v>
                </c:pt>
                <c:pt idx="11" formatCode="#,##0">
                  <c:v>14540</c:v>
                </c:pt>
                <c:pt idx="12">
                  <c:v>14688</c:v>
                </c:pt>
                <c:pt idx="13" formatCode="General">
                  <c:v>17323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1-488F-8824-709AF633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554400"/>
        <c:axId val="1332306160"/>
      </c:barChart>
      <c:lineChart>
        <c:grouping val="standard"/>
        <c:varyColors val="0"/>
        <c:ser>
          <c:idx val="2"/>
          <c:order val="2"/>
          <c:tx>
            <c:strRef>
              <c:f>Sheet1!$B$4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Sheet1!$E$1:$R$1</c:f>
              <c:numCache>
                <c:formatCode>d\-mmm</c:formatCode>
                <c:ptCount val="1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</c:numCache>
            </c:numRef>
          </c:cat>
          <c:val>
            <c:numRef>
              <c:f>Sheet1!$E$4:$R$4</c:f>
              <c:numCache>
                <c:formatCode>_(* #,##0_);_(* \(#,##0\);_(* "-"??_);_(@_)</c:formatCode>
                <c:ptCount val="14"/>
                <c:pt idx="0">
                  <c:v>469</c:v>
                </c:pt>
                <c:pt idx="1">
                  <c:v>707</c:v>
                </c:pt>
                <c:pt idx="2">
                  <c:v>583</c:v>
                </c:pt>
                <c:pt idx="3">
                  <c:v>588</c:v>
                </c:pt>
                <c:pt idx="4">
                  <c:v>459</c:v>
                </c:pt>
                <c:pt idx="5">
                  <c:v>564</c:v>
                </c:pt>
                <c:pt idx="6">
                  <c:v>552</c:v>
                </c:pt>
                <c:pt idx="7" formatCode="General">
                  <c:v>801</c:v>
                </c:pt>
                <c:pt idx="8">
                  <c:v>565</c:v>
                </c:pt>
                <c:pt idx="9">
                  <c:v>773</c:v>
                </c:pt>
                <c:pt idx="10">
                  <c:v>584</c:v>
                </c:pt>
                <c:pt idx="11">
                  <c:v>933</c:v>
                </c:pt>
                <c:pt idx="12">
                  <c:v>1086</c:v>
                </c:pt>
                <c:pt idx="13">
                  <c:v>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C1-488F-8824-709AF633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774992"/>
        <c:axId val="1332285360"/>
      </c:lineChart>
      <c:dateAx>
        <c:axId val="143055440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306160"/>
        <c:crosses val="autoZero"/>
        <c:auto val="1"/>
        <c:lblOffset val="100"/>
        <c:baseTimeUnit val="days"/>
      </c:dateAx>
      <c:valAx>
        <c:axId val="133230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554400"/>
        <c:crosses val="autoZero"/>
        <c:crossBetween val="between"/>
      </c:valAx>
      <c:valAx>
        <c:axId val="133228536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774992"/>
        <c:crosses val="max"/>
        <c:crossBetween val="between"/>
      </c:valAx>
      <c:dateAx>
        <c:axId val="1322774992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13322853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 Trends in the Number of COVID-19 Deaths</a:t>
            </a:r>
            <a:r>
              <a:rPr lang="en-US" baseline="0"/>
              <a:t> and Recoveries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Sheet1!$E$24:$S$24</c:f>
              <c:numCache>
                <c:formatCode>d\-mmm</c:formatCode>
                <c:ptCount val="15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</c:numCache>
            </c:numRef>
          </c:cat>
          <c:val>
            <c:numRef>
              <c:f>Sheet1!$E$25:$S$25</c:f>
              <c:numCache>
                <c:formatCode>General</c:formatCode>
                <c:ptCount val="15"/>
                <c:pt idx="0">
                  <c:v>7195</c:v>
                </c:pt>
                <c:pt idx="1">
                  <c:v>7601</c:v>
                </c:pt>
                <c:pt idx="2">
                  <c:v>9931</c:v>
                </c:pt>
                <c:pt idx="3">
                  <c:v>8240</c:v>
                </c:pt>
                <c:pt idx="4">
                  <c:v>8598</c:v>
                </c:pt>
                <c:pt idx="5">
                  <c:v>9027</c:v>
                </c:pt>
                <c:pt idx="6">
                  <c:v>9415</c:v>
                </c:pt>
                <c:pt idx="7">
                  <c:v>9707</c:v>
                </c:pt>
                <c:pt idx="8">
                  <c:v>10296</c:v>
                </c:pt>
                <c:pt idx="9">
                  <c:v>10411</c:v>
                </c:pt>
                <c:pt idx="10">
                  <c:v>10696</c:v>
                </c:pt>
                <c:pt idx="11">
                  <c:v>11034</c:v>
                </c:pt>
                <c:pt idx="12">
                  <c:v>11428</c:v>
                </c:pt>
                <c:pt idx="13">
                  <c:v>11660</c:v>
                </c:pt>
                <c:pt idx="14">
                  <c:v>12037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4-4C26-BD15-29589BC8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105456"/>
        <c:axId val="1548287920"/>
      </c:barChart>
      <c:lineChart>
        <c:grouping val="standard"/>
        <c:varyColors val="0"/>
        <c:ser>
          <c:idx val="1"/>
          <c:order val="1"/>
          <c:tx>
            <c:strRef>
              <c:f>Sheet1!$B$26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Sheet1!$E$24:$S$24</c:f>
              <c:numCache>
                <c:formatCode>d\-mmm</c:formatCode>
                <c:ptCount val="15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</c:numCache>
            </c:numRef>
          </c:cat>
          <c:val>
            <c:numRef>
              <c:f>Sheet1!$E$26:$S$26</c:f>
              <c:numCache>
                <c:formatCode>General</c:formatCode>
                <c:ptCount val="15"/>
                <c:pt idx="0">
                  <c:v>282</c:v>
                </c:pt>
                <c:pt idx="1">
                  <c:v>310</c:v>
                </c:pt>
                <c:pt idx="2">
                  <c:v>336</c:v>
                </c:pt>
                <c:pt idx="3">
                  <c:v>343</c:v>
                </c:pt>
                <c:pt idx="4">
                  <c:v>356</c:v>
                </c:pt>
                <c:pt idx="5">
                  <c:v>365</c:v>
                </c:pt>
                <c:pt idx="6">
                  <c:v>380</c:v>
                </c:pt>
                <c:pt idx="7">
                  <c:v>390</c:v>
                </c:pt>
                <c:pt idx="8">
                  <c:v>407</c:v>
                </c:pt>
                <c:pt idx="9">
                  <c:v>420</c:v>
                </c:pt>
                <c:pt idx="10">
                  <c:v>440</c:v>
                </c:pt>
                <c:pt idx="11">
                  <c:v>463</c:v>
                </c:pt>
                <c:pt idx="12">
                  <c:v>479</c:v>
                </c:pt>
                <c:pt idx="13">
                  <c:v>492</c:v>
                </c:pt>
                <c:pt idx="14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4-4C26-BD15-29589BC84F9B}"/>
            </c:ext>
          </c:extLst>
        </c:ser>
        <c:ser>
          <c:idx val="2"/>
          <c:order val="2"/>
          <c:tx>
            <c:strRef>
              <c:f>Sheet1!$B$27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Sheet1!$E$24:$S$24</c:f>
              <c:numCache>
                <c:formatCode>d\-mmm</c:formatCode>
                <c:ptCount val="15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</c:numCache>
            </c:numRef>
          </c:cat>
          <c:val>
            <c:numRef>
              <c:f>Sheet1!$E$27:$S$27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9-4BC9-A9AF-E5351D2D8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105056"/>
        <c:axId val="1432146032"/>
      </c:lineChart>
      <c:dateAx>
        <c:axId val="155510545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287920"/>
        <c:crosses val="autoZero"/>
        <c:auto val="1"/>
        <c:lblOffset val="100"/>
        <c:baseTimeUnit val="days"/>
      </c:dateAx>
      <c:valAx>
        <c:axId val="154828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105456"/>
        <c:crosses val="autoZero"/>
        <c:crossBetween val="between"/>
      </c:valAx>
      <c:valAx>
        <c:axId val="1432146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105056"/>
        <c:crosses val="max"/>
        <c:crossBetween val="between"/>
      </c:valAx>
      <c:dateAx>
        <c:axId val="1555105056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14321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Sheet1!$D$51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Sheet1!$F$51:$M$51</c:f>
              <c:numCache>
                <c:formatCode>General</c:formatCode>
                <c:ptCount val="8"/>
                <c:pt idx="0">
                  <c:v>256</c:v>
                </c:pt>
                <c:pt idx="1">
                  <c:v>260</c:v>
                </c:pt>
                <c:pt idx="2">
                  <c:v>292</c:v>
                </c:pt>
                <c:pt idx="3">
                  <c:v>293</c:v>
                </c:pt>
                <c:pt idx="4">
                  <c:v>299</c:v>
                </c:pt>
                <c:pt idx="5">
                  <c:v>313</c:v>
                </c:pt>
                <c:pt idx="6">
                  <c:v>391</c:v>
                </c:pt>
                <c:pt idx="7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Sheet1!$D$52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Sheet1!$F$52:$M$52</c:f>
              <c:numCache>
                <c:formatCode>General</c:formatCode>
                <c:ptCount val="8"/>
                <c:pt idx="0">
                  <c:v>484</c:v>
                </c:pt>
                <c:pt idx="1">
                  <c:v>499</c:v>
                </c:pt>
                <c:pt idx="2">
                  <c:v>607</c:v>
                </c:pt>
                <c:pt idx="3">
                  <c:v>627</c:v>
                </c:pt>
                <c:pt idx="4">
                  <c:v>641</c:v>
                </c:pt>
                <c:pt idx="5">
                  <c:v>691</c:v>
                </c:pt>
                <c:pt idx="6">
                  <c:v>780</c:v>
                </c:pt>
                <c:pt idx="7">
                  <c:v>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Sheet1!$D$53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Sheet1!$F$53:$M$53</c:f>
              <c:numCache>
                <c:formatCode>General</c:formatCode>
                <c:ptCount val="8"/>
                <c:pt idx="0">
                  <c:v>149</c:v>
                </c:pt>
                <c:pt idx="1">
                  <c:v>149</c:v>
                </c:pt>
                <c:pt idx="2">
                  <c:v>219</c:v>
                </c:pt>
                <c:pt idx="3">
                  <c:v>221</c:v>
                </c:pt>
                <c:pt idx="4">
                  <c:v>245</c:v>
                </c:pt>
                <c:pt idx="5">
                  <c:v>299</c:v>
                </c:pt>
                <c:pt idx="6">
                  <c:v>333</c:v>
                </c:pt>
                <c:pt idx="7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Sheet1!$D$54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Sheet1!$F$54:$M$54</c:f>
              <c:numCache>
                <c:formatCode>General</c:formatCode>
                <c:ptCount val="8"/>
                <c:pt idx="0">
                  <c:v>459</c:v>
                </c:pt>
                <c:pt idx="1">
                  <c:v>484</c:v>
                </c:pt>
                <c:pt idx="2">
                  <c:v>484</c:v>
                </c:pt>
                <c:pt idx="3">
                  <c:v>484</c:v>
                </c:pt>
                <c:pt idx="4">
                  <c:v>528</c:v>
                </c:pt>
                <c:pt idx="5">
                  <c:v>548</c:v>
                </c:pt>
                <c:pt idx="6">
                  <c:v>588</c:v>
                </c:pt>
                <c:pt idx="7">
                  <c:v>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Sheet1!$D$55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Sheet1!$F$55:$M$55</c:f>
              <c:numCache>
                <c:formatCode>General</c:formatCode>
                <c:ptCount val="8"/>
                <c:pt idx="0">
                  <c:v>531</c:v>
                </c:pt>
                <c:pt idx="1">
                  <c:v>536</c:v>
                </c:pt>
                <c:pt idx="2">
                  <c:v>536</c:v>
                </c:pt>
                <c:pt idx="3">
                  <c:v>536</c:v>
                </c:pt>
                <c:pt idx="4">
                  <c:v>614</c:v>
                </c:pt>
                <c:pt idx="5">
                  <c:v>637</c:v>
                </c:pt>
                <c:pt idx="6">
                  <c:v>637</c:v>
                </c:pt>
                <c:pt idx="7">
                  <c:v>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Sheet1!$D$56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Sheet1!$F$56:$M$56</c:f>
              <c:numCache>
                <c:formatCode>General</c:formatCode>
                <c:ptCount val="8"/>
                <c:pt idx="0">
                  <c:v>94</c:v>
                </c:pt>
                <c:pt idx="1">
                  <c:v>94</c:v>
                </c:pt>
                <c:pt idx="2">
                  <c:v>181</c:v>
                </c:pt>
                <c:pt idx="3">
                  <c:v>181</c:v>
                </c:pt>
                <c:pt idx="4">
                  <c:v>256</c:v>
                </c:pt>
                <c:pt idx="5">
                  <c:v>309</c:v>
                </c:pt>
                <c:pt idx="6">
                  <c:v>342</c:v>
                </c:pt>
                <c:pt idx="7">
                  <c:v>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Sheet1!$D$57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Sheet1!$F$57:$M$57</c:f>
              <c:numCache>
                <c:formatCode>General</c:formatCode>
                <c:ptCount val="8"/>
                <c:pt idx="0">
                  <c:v>923</c:v>
                </c:pt>
                <c:pt idx="1">
                  <c:v>985</c:v>
                </c:pt>
                <c:pt idx="2">
                  <c:v>1506</c:v>
                </c:pt>
                <c:pt idx="3">
                  <c:v>1561</c:v>
                </c:pt>
                <c:pt idx="4">
                  <c:v>1837</c:v>
                </c:pt>
                <c:pt idx="5">
                  <c:v>2026</c:v>
                </c:pt>
                <c:pt idx="6">
                  <c:v>2180</c:v>
                </c:pt>
                <c:pt idx="7">
                  <c:v>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Sheet1!$D$58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Sheet1!$F$58:$M$58</c:f>
              <c:numCache>
                <c:formatCode>General</c:formatCode>
                <c:ptCount val="8"/>
                <c:pt idx="0">
                  <c:v>182</c:v>
                </c:pt>
                <c:pt idx="1">
                  <c:v>188</c:v>
                </c:pt>
                <c:pt idx="2">
                  <c:v>238</c:v>
                </c:pt>
                <c:pt idx="3">
                  <c:v>238</c:v>
                </c:pt>
                <c:pt idx="4">
                  <c:v>267</c:v>
                </c:pt>
                <c:pt idx="5">
                  <c:v>366</c:v>
                </c:pt>
                <c:pt idx="6">
                  <c:v>406</c:v>
                </c:pt>
                <c:pt idx="7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Sheet1!$D$59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Sheet1!$F$59:$M$59</c:f>
              <c:numCache>
                <c:formatCode>General</c:formatCode>
                <c:ptCount val="8"/>
                <c:pt idx="0">
                  <c:v>83</c:v>
                </c:pt>
                <c:pt idx="1">
                  <c:v>90</c:v>
                </c:pt>
                <c:pt idx="2">
                  <c:v>210</c:v>
                </c:pt>
                <c:pt idx="3">
                  <c:v>234</c:v>
                </c:pt>
                <c:pt idx="4">
                  <c:v>370</c:v>
                </c:pt>
                <c:pt idx="5">
                  <c:v>393</c:v>
                </c:pt>
                <c:pt idx="6">
                  <c:v>429</c:v>
                </c:pt>
                <c:pt idx="7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Sheet1!$D$60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Sheet1!$F$60:$M$60</c:f>
              <c:numCache>
                <c:formatCode>General</c:formatCode>
                <c:ptCount val="8"/>
                <c:pt idx="0">
                  <c:v>651</c:v>
                </c:pt>
                <c:pt idx="1">
                  <c:v>673</c:v>
                </c:pt>
                <c:pt idx="2">
                  <c:v>711</c:v>
                </c:pt>
                <c:pt idx="3">
                  <c:v>730</c:v>
                </c:pt>
                <c:pt idx="4">
                  <c:v>769</c:v>
                </c:pt>
                <c:pt idx="5">
                  <c:v>795</c:v>
                </c:pt>
                <c:pt idx="6">
                  <c:v>814</c:v>
                </c:pt>
                <c:pt idx="7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Sheet1!$D$61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Sheet1!$F$61:$M$61</c:f>
              <c:numCache>
                <c:formatCode>General</c:formatCode>
                <c:ptCount val="8"/>
                <c:pt idx="0">
                  <c:v>713</c:v>
                </c:pt>
                <c:pt idx="1">
                  <c:v>727</c:v>
                </c:pt>
                <c:pt idx="2">
                  <c:v>860</c:v>
                </c:pt>
                <c:pt idx="3">
                  <c:v>897</c:v>
                </c:pt>
                <c:pt idx="4">
                  <c:v>1019</c:v>
                </c:pt>
                <c:pt idx="5">
                  <c:v>1089</c:v>
                </c:pt>
                <c:pt idx="6">
                  <c:v>1189</c:v>
                </c:pt>
                <c:pt idx="7">
                  <c:v>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COVID19</a:t>
            </a:r>
            <a:r>
              <a:rPr lang="en-US" sz="1200" baseline="0"/>
              <a:t> cases </a:t>
            </a:r>
            <a:r>
              <a:rPr lang="en-US" sz="1200"/>
              <a:t>per million inhabitants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Sheet1!$C$49</c:f>
              <c:strCache>
                <c:ptCount val="1"/>
                <c:pt idx="0">
                  <c:v>Case per million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Sheet1!$A$50:$A$61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Sheet1!$C$50:$C$61</c:f>
              <c:numCache>
                <c:formatCode>0</c:formatCode>
                <c:ptCount val="12"/>
                <c:pt idx="0">
                  <c:v>3708.2661823579538</c:v>
                </c:pt>
                <c:pt idx="1">
                  <c:v>173.66531983511121</c:v>
                </c:pt>
                <c:pt idx="2">
                  <c:v>29.153157036532882</c:v>
                </c:pt>
                <c:pt idx="3">
                  <c:v>331.63731117153844</c:v>
                </c:pt>
                <c:pt idx="4">
                  <c:v>1108.6159356434237</c:v>
                </c:pt>
                <c:pt idx="5">
                  <c:v>1414.6407545342902</c:v>
                </c:pt>
                <c:pt idx="6">
                  <c:v>1585.6377639398434</c:v>
                </c:pt>
                <c:pt idx="7">
                  <c:v>58.236736201533319</c:v>
                </c:pt>
                <c:pt idx="8">
                  <c:v>100.3852693255067</c:v>
                </c:pt>
                <c:pt idx="9">
                  <c:v>24.450702516226325</c:v>
                </c:pt>
                <c:pt idx="10">
                  <c:v>121.55093665286326</c:v>
                </c:pt>
                <c:pt idx="11">
                  <c:v>188.80432509454894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8-463D-A26D-A37AF0A74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257727"/>
        <c:axId val="681791695"/>
      </c:barChart>
      <c:catAx>
        <c:axId val="8382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791695"/>
        <c:crosses val="autoZero"/>
        <c:auto val="1"/>
        <c:lblAlgn val="ctr"/>
        <c:lblOffset val="100"/>
        <c:noMultiLvlLbl val="0"/>
      </c:catAx>
      <c:valAx>
        <c:axId val="6817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25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COVID-19</a:t>
            </a:r>
            <a:r>
              <a:rPr lang="en-US" baseline="0"/>
              <a:t> Dayly Trends: </a:t>
            </a:r>
            <a:r>
              <a:rPr lang="en-US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Sheet1!$D$50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923520307914283E-2"/>
                  <c:y val="-5.868866644446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C4-4EFE-9C21-48CC167522E2}"/>
                </c:ext>
              </c:extLst>
            </c:dLbl>
            <c:dLbl>
              <c:idx val="1"/>
              <c:layout>
                <c:manualLayout>
                  <c:x val="0"/>
                  <c:y val="-5.8688666444466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C4-4EFE-9C21-48CC167522E2}"/>
                </c:ext>
              </c:extLst>
            </c:dLbl>
            <c:dLbl>
              <c:idx val="2"/>
              <c:layout>
                <c:manualLayout>
                  <c:x val="-3.1108224369497183E-2"/>
                  <c:y val="-3.668041652779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C4-4EFE-9C21-48CC167522E2}"/>
                </c:ext>
              </c:extLst>
            </c:dLbl>
            <c:dLbl>
              <c:idx val="3"/>
              <c:layout>
                <c:manualLayout>
                  <c:x val="-5.1847040615828534E-3"/>
                  <c:y val="-4.40164998333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C4-4EFE-9C21-48CC167522E2}"/>
                </c:ext>
              </c:extLst>
            </c:dLbl>
            <c:dLbl>
              <c:idx val="4"/>
              <c:layout>
                <c:manualLayout>
                  <c:x val="-1.0369408123165707E-2"/>
                  <c:y val="-4.4016499833349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C4-4EFE-9C21-48CC167522E2}"/>
                </c:ext>
              </c:extLst>
            </c:dLbl>
            <c:dLbl>
              <c:idx val="5"/>
              <c:layout>
                <c:manualLayout>
                  <c:x val="-5.1847040615828534E-3"/>
                  <c:y val="-3.301237487501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C4-4EFE-9C21-48CC167522E2}"/>
                </c:ext>
              </c:extLst>
            </c:dLbl>
            <c:dLbl>
              <c:idx val="6"/>
              <c:layout>
                <c:manualLayout>
                  <c:x val="-3.1108224369497121E-2"/>
                  <c:y val="-4.4016499833349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C4-4EFE-9C21-48CC167522E2}"/>
                </c:ext>
              </c:extLst>
            </c:dLbl>
            <c:dLbl>
              <c:idx val="7"/>
              <c:layout>
                <c:manualLayout>
                  <c:x val="-5.1847040615828534E-3"/>
                  <c:y val="-4.0348458180570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C4-4EFE-9C21-48CC16752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Sheet1!$F$49:$M$49</c:f>
              <c:numCache>
                <c:formatCode>d\-mmm</c:formatCode>
                <c:ptCount val="8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</c:numCache>
            </c:numRef>
          </c:cat>
          <c:val>
            <c:numRef>
              <c:f>Sheet1!$F$50:$M$50</c:f>
              <c:numCache>
                <c:formatCode>_(* #,##0_);_(* \(#,##0\);_(* "-"??_);_(@_)</c:formatCode>
                <c:ptCount val="8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Increase Between June 29 and July 28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Sheet1!$Q$51:$Q$61</c:f>
              <c:strCache>
                <c:ptCount val="11"/>
                <c:pt idx="0">
                  <c:v>TIGRAY</c:v>
                </c:pt>
                <c:pt idx="1">
                  <c:v>SOMALI</c:v>
                </c:pt>
                <c:pt idx="2">
                  <c:v>SNNP </c:v>
                </c:pt>
                <c:pt idx="3">
                  <c:v>OROMIIYA</c:v>
                </c:pt>
                <c:pt idx="4">
                  <c:v>HARERI</c:v>
                </c:pt>
                <c:pt idx="5">
                  <c:v>GAMBELA</c:v>
                </c:pt>
                <c:pt idx="6">
                  <c:v>DIRE DAWA</c:v>
                </c:pt>
                <c:pt idx="7">
                  <c:v>BENSHANGUL GUMUZ</c:v>
                </c:pt>
                <c:pt idx="8">
                  <c:v>AMHARA</c:v>
                </c:pt>
                <c:pt idx="9">
                  <c:v>AFAR</c:v>
                </c:pt>
                <c:pt idx="10">
                  <c:v>ADDIS ABEBA</c:v>
                </c:pt>
              </c:strCache>
            </c:strRef>
          </c:cat>
          <c:val>
            <c:numRef>
              <c:f>Sheet1!$R$51:$R$61</c:f>
              <c:numCache>
                <c:formatCode>0%</c:formatCode>
                <c:ptCount val="11"/>
                <c:pt idx="0">
                  <c:v>1.1636363636363636</c:v>
                </c:pt>
                <c:pt idx="1">
                  <c:v>1.6689655172413793</c:v>
                </c:pt>
                <c:pt idx="2">
                  <c:v>13.545454545454545</c:v>
                </c:pt>
                <c:pt idx="3">
                  <c:v>13.545454545454545</c:v>
                </c:pt>
                <c:pt idx="4">
                  <c:v>6.6521739130434785</c:v>
                </c:pt>
                <c:pt idx="5">
                  <c:v>16.09090909090909</c:v>
                </c:pt>
                <c:pt idx="6">
                  <c:v>1.9183673469387754</c:v>
                </c:pt>
                <c:pt idx="7">
                  <c:v>3.006514657980456</c:v>
                </c:pt>
                <c:pt idx="8">
                  <c:v>0</c:v>
                </c:pt>
                <c:pt idx="9">
                  <c:v>1.1369863013698631</c:v>
                </c:pt>
                <c:pt idx="10">
                  <c:v>2.1627906976744184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7-40DE-A9CB-C76DB5184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9225200"/>
        <c:axId val="811093472"/>
      </c:barChart>
      <c:catAx>
        <c:axId val="96922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093472"/>
        <c:crosses val="autoZero"/>
        <c:auto val="1"/>
        <c:lblAlgn val="ctr"/>
        <c:lblOffset val="100"/>
        <c:noMultiLvlLbl val="0"/>
      </c:catAx>
      <c:valAx>
        <c:axId val="81109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22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80962</xdr:rowOff>
    </xdr:from>
    <xdr:to>
      <xdr:col>15</xdr:col>
      <xdr:colOff>495300</xdr:colOff>
      <xdr:row>22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753A75-2938-4A61-AAD8-6A8CC0435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27</xdr:row>
      <xdr:rowOff>23811</xdr:rowOff>
    </xdr:from>
    <xdr:to>
      <xdr:col>15</xdr:col>
      <xdr:colOff>228600</xdr:colOff>
      <xdr:row>45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DA0C6E-8B49-4EBC-A351-2CC54C638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80</xdr:row>
      <xdr:rowOff>152400</xdr:rowOff>
    </xdr:from>
    <xdr:to>
      <xdr:col>16</xdr:col>
      <xdr:colOff>9525</xdr:colOff>
      <xdr:row>106</xdr:row>
      <xdr:rowOff>66674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114300</xdr:rowOff>
    </xdr:from>
    <xdr:to>
      <xdr:col>6</xdr:col>
      <xdr:colOff>581025</xdr:colOff>
      <xdr:row>80</xdr:row>
      <xdr:rowOff>133349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FA67D92-EB8A-4E9D-9237-56C2018DB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633411</xdr:colOff>
      <xdr:row>62</xdr:row>
      <xdr:rowOff>71437</xdr:rowOff>
    </xdr:from>
    <xdr:to>
      <xdr:col>17</xdr:col>
      <xdr:colOff>266700</xdr:colOff>
      <xdr:row>80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195262</xdr:colOff>
      <xdr:row>48</xdr:row>
      <xdr:rowOff>52387</xdr:rowOff>
    </xdr:from>
    <xdr:to>
      <xdr:col>22</xdr:col>
      <xdr:colOff>66676</xdr:colOff>
      <xdr:row>62</xdr:row>
      <xdr:rowOff>4762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D85642-EC49-4DFE-AAF2-E74353FB92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U61"/>
  <sheetViews>
    <sheetView tabSelected="1" topLeftCell="C45" workbookViewId="0">
      <selection activeCell="V71" sqref="V71"/>
    </sheetView>
  </sheetViews>
  <sheetFormatPr defaultRowHeight="15" x14ac:dyDescent="0.25"/>
  <cols>
    <col min="1" max="1" width="14.7109375" customWidth="1"/>
    <col min="2" max="2" width="16.140625" customWidth="1"/>
    <col min="3" max="3" width="18" customWidth="1"/>
    <col min="4" max="4" width="14.7109375" customWidth="1"/>
    <col min="5" max="11" width="10.7109375" bestFit="1" customWidth="1"/>
    <col min="12" max="12" width="10.5703125" bestFit="1" customWidth="1"/>
    <col min="13" max="13" width="10.7109375" bestFit="1" customWidth="1"/>
    <col min="15" max="18" width="10.5703125" bestFit="1" customWidth="1"/>
  </cols>
  <sheetData>
    <row r="1" spans="1:21" ht="21" x14ac:dyDescent="0.35">
      <c r="A1" s="5">
        <v>44011</v>
      </c>
      <c r="B1" s="4" t="s">
        <v>1</v>
      </c>
      <c r="C1" s="4"/>
      <c r="D1" s="5">
        <v>44011</v>
      </c>
      <c r="E1" s="2">
        <f t="shared" ref="E1:J1" si="0">F1-1</f>
        <v>44044</v>
      </c>
      <c r="F1" s="2">
        <f t="shared" si="0"/>
        <v>44045</v>
      </c>
      <c r="G1" s="2">
        <f t="shared" si="0"/>
        <v>44046</v>
      </c>
      <c r="H1" s="2">
        <f t="shared" si="0"/>
        <v>44047</v>
      </c>
      <c r="I1" s="2">
        <f t="shared" si="0"/>
        <v>44048</v>
      </c>
      <c r="J1" s="2">
        <f t="shared" si="0"/>
        <v>44049</v>
      </c>
      <c r="K1" s="2">
        <v>44050</v>
      </c>
      <c r="L1" s="2">
        <v>44051</v>
      </c>
      <c r="M1" s="2">
        <v>44052</v>
      </c>
      <c r="N1" s="2">
        <v>44053</v>
      </c>
      <c r="O1" s="2">
        <v>44054</v>
      </c>
      <c r="P1" s="2">
        <v>44055</v>
      </c>
      <c r="Q1" s="2">
        <v>44056</v>
      </c>
      <c r="R1" s="2">
        <v>44057</v>
      </c>
    </row>
    <row r="2" spans="1:21" ht="15.75" x14ac:dyDescent="0.25">
      <c r="A2" s="6">
        <v>5864</v>
      </c>
      <c r="B2" t="s">
        <v>2</v>
      </c>
      <c r="D2" s="6">
        <v>5864</v>
      </c>
      <c r="E2" s="3">
        <v>18009</v>
      </c>
      <c r="F2" s="3">
        <v>18716</v>
      </c>
      <c r="G2" s="3">
        <v>19299</v>
      </c>
      <c r="H2" s="3">
        <v>19887</v>
      </c>
      <c r="I2" s="3">
        <v>20346</v>
      </c>
      <c r="J2" s="3">
        <v>20910</v>
      </c>
      <c r="K2" s="3">
        <v>21462</v>
      </c>
      <c r="L2" s="1">
        <v>22563</v>
      </c>
      <c r="M2" s="3">
        <v>22828</v>
      </c>
      <c r="N2" s="1">
        <v>23601</v>
      </c>
      <c r="O2" s="3">
        <v>24185</v>
      </c>
      <c r="P2" s="3">
        <v>25118</v>
      </c>
      <c r="Q2" s="3">
        <v>26204</v>
      </c>
      <c r="R2" s="3">
        <v>27252</v>
      </c>
    </row>
    <row r="3" spans="1:21" ht="15.75" x14ac:dyDescent="0.25">
      <c r="A3" s="6">
        <v>3693</v>
      </c>
      <c r="B3" t="s">
        <v>3</v>
      </c>
      <c r="D3" s="6">
        <v>3693</v>
      </c>
      <c r="E3" s="3">
        <v>7358</v>
      </c>
      <c r="F3" s="3">
        <v>7607</v>
      </c>
      <c r="G3" s="3">
        <v>6907</v>
      </c>
      <c r="H3" s="3">
        <v>8201</v>
      </c>
      <c r="I3" s="3">
        <v>7319</v>
      </c>
      <c r="J3" s="3">
        <v>9068</v>
      </c>
      <c r="K3" s="3">
        <v>9203</v>
      </c>
      <c r="L3" s="1">
        <v>10919</v>
      </c>
      <c r="M3" s="3">
        <v>9035</v>
      </c>
      <c r="N3" s="1">
        <v>11039</v>
      </c>
      <c r="O3" s="3">
        <v>11881</v>
      </c>
      <c r="P3" s="1">
        <v>14540</v>
      </c>
      <c r="Q3" s="3">
        <v>14688</v>
      </c>
      <c r="R3">
        <v>17323</v>
      </c>
    </row>
    <row r="4" spans="1:21" ht="15.75" x14ac:dyDescent="0.25">
      <c r="A4" s="6">
        <v>157</v>
      </c>
      <c r="B4" t="s">
        <v>0</v>
      </c>
      <c r="D4" s="6">
        <v>157</v>
      </c>
      <c r="E4" s="3">
        <v>469</v>
      </c>
      <c r="F4" s="3">
        <v>707</v>
      </c>
      <c r="G4" s="3">
        <v>583</v>
      </c>
      <c r="H4" s="3">
        <v>588</v>
      </c>
      <c r="I4" s="3">
        <v>459</v>
      </c>
      <c r="J4" s="3">
        <v>564</v>
      </c>
      <c r="K4" s="3">
        <v>552</v>
      </c>
      <c r="L4">
        <v>801</v>
      </c>
      <c r="M4" s="3">
        <v>565</v>
      </c>
      <c r="N4" s="3">
        <v>773</v>
      </c>
      <c r="O4" s="3">
        <v>584</v>
      </c>
      <c r="P4" s="7">
        <v>933</v>
      </c>
      <c r="Q4" s="7">
        <v>1086</v>
      </c>
      <c r="R4" s="7">
        <v>1048</v>
      </c>
    </row>
    <row r="6" spans="1:21" x14ac:dyDescent="0.25">
      <c r="Q6" s="1"/>
      <c r="R6" s="1"/>
    </row>
    <row r="7" spans="1:21" x14ac:dyDescent="0.25">
      <c r="K7" s="1"/>
      <c r="R7" s="1"/>
    </row>
    <row r="8" spans="1:21" x14ac:dyDescent="0.25">
      <c r="K8" s="1"/>
    </row>
    <row r="12" spans="1:21" x14ac:dyDescent="0.25">
      <c r="K12" s="1"/>
      <c r="U12" s="1"/>
    </row>
    <row r="13" spans="1:21" x14ac:dyDescent="0.25">
      <c r="K13" s="1"/>
      <c r="U13" s="1"/>
    </row>
    <row r="14" spans="1:21" x14ac:dyDescent="0.25">
      <c r="Q14" s="1"/>
      <c r="U14" s="1"/>
    </row>
    <row r="15" spans="1:21" x14ac:dyDescent="0.25">
      <c r="Q15" s="1"/>
    </row>
    <row r="17" spans="1:19" x14ac:dyDescent="0.25">
      <c r="K17" s="1"/>
    </row>
    <row r="18" spans="1:19" x14ac:dyDescent="0.25">
      <c r="K18" s="1"/>
    </row>
    <row r="19" spans="1:19" x14ac:dyDescent="0.25">
      <c r="R19" s="1"/>
    </row>
    <row r="20" spans="1:19" x14ac:dyDescent="0.25">
      <c r="R20" s="1"/>
    </row>
    <row r="22" spans="1:19" x14ac:dyDescent="0.25">
      <c r="K22" s="1"/>
    </row>
    <row r="23" spans="1:19" x14ac:dyDescent="0.25">
      <c r="K23" s="1"/>
    </row>
    <row r="24" spans="1:19" ht="21" x14ac:dyDescent="0.35">
      <c r="A24" s="5">
        <v>44011</v>
      </c>
      <c r="B24" s="4" t="s">
        <v>1</v>
      </c>
      <c r="C24" s="4"/>
      <c r="D24" s="5">
        <v>44011</v>
      </c>
      <c r="E24" s="2">
        <f t="shared" ref="E24:J24" si="1">F24-1</f>
        <v>44044</v>
      </c>
      <c r="F24" s="2">
        <f t="shared" si="1"/>
        <v>44045</v>
      </c>
      <c r="G24" s="2">
        <f t="shared" si="1"/>
        <v>44046</v>
      </c>
      <c r="H24" s="2">
        <f t="shared" si="1"/>
        <v>44047</v>
      </c>
      <c r="I24" s="2">
        <f t="shared" si="1"/>
        <v>44048</v>
      </c>
      <c r="J24" s="2">
        <f t="shared" si="1"/>
        <v>44049</v>
      </c>
      <c r="K24" s="2">
        <v>44050</v>
      </c>
      <c r="L24" s="2">
        <v>44051</v>
      </c>
      <c r="M24" s="2">
        <v>44052</v>
      </c>
      <c r="N24" s="2">
        <v>44053</v>
      </c>
      <c r="O24" s="2">
        <v>44054</v>
      </c>
      <c r="P24" s="2">
        <v>44055</v>
      </c>
      <c r="Q24" s="2">
        <v>44056</v>
      </c>
      <c r="R24" s="2">
        <v>44057</v>
      </c>
      <c r="S24" s="2">
        <v>44058</v>
      </c>
    </row>
    <row r="25" spans="1:19" ht="15.75" x14ac:dyDescent="0.25">
      <c r="A25" s="6">
        <v>2430</v>
      </c>
      <c r="B25" t="s">
        <v>4</v>
      </c>
      <c r="D25" s="6">
        <v>2430</v>
      </c>
      <c r="E25">
        <v>7195</v>
      </c>
      <c r="F25">
        <v>7601</v>
      </c>
      <c r="G25">
        <v>9931</v>
      </c>
      <c r="H25">
        <v>8240</v>
      </c>
      <c r="I25">
        <v>8598</v>
      </c>
      <c r="J25">
        <v>9027</v>
      </c>
      <c r="K25">
        <v>9415</v>
      </c>
      <c r="L25">
        <v>9707</v>
      </c>
      <c r="M25">
        <v>10296</v>
      </c>
      <c r="N25">
        <v>10411</v>
      </c>
      <c r="O25">
        <v>10696</v>
      </c>
      <c r="P25">
        <v>11034</v>
      </c>
      <c r="Q25">
        <v>11428</v>
      </c>
      <c r="R25">
        <v>11660</v>
      </c>
      <c r="S25">
        <v>12037</v>
      </c>
    </row>
    <row r="26" spans="1:19" ht="15.75" x14ac:dyDescent="0.25">
      <c r="A26" s="6">
        <v>103</v>
      </c>
      <c r="B26" t="s">
        <v>5</v>
      </c>
      <c r="D26" s="6">
        <v>103</v>
      </c>
      <c r="E26">
        <v>282</v>
      </c>
      <c r="F26">
        <v>310</v>
      </c>
      <c r="G26">
        <v>336</v>
      </c>
      <c r="H26">
        <v>343</v>
      </c>
      <c r="I26">
        <v>356</v>
      </c>
      <c r="J26">
        <v>365</v>
      </c>
      <c r="K26">
        <v>380</v>
      </c>
      <c r="L26">
        <v>390</v>
      </c>
      <c r="M26">
        <v>407</v>
      </c>
      <c r="N26">
        <v>420</v>
      </c>
      <c r="O26">
        <v>440</v>
      </c>
      <c r="P26">
        <v>463</v>
      </c>
      <c r="Q26">
        <v>479</v>
      </c>
      <c r="R26">
        <v>492</v>
      </c>
      <c r="S26">
        <v>509</v>
      </c>
    </row>
    <row r="27" spans="1:19" x14ac:dyDescent="0.25">
      <c r="K27" s="1"/>
    </row>
    <row r="30" spans="1:19" x14ac:dyDescent="0.25">
      <c r="P30" t="s">
        <v>6</v>
      </c>
    </row>
    <row r="31" spans="1:19" x14ac:dyDescent="0.25">
      <c r="K31" s="1"/>
    </row>
    <row r="32" spans="1:19" x14ac:dyDescent="0.25">
      <c r="K32" s="1"/>
    </row>
    <row r="48" spans="2:5" x14ac:dyDescent="0.25">
      <c r="B48" t="s">
        <v>20</v>
      </c>
      <c r="E48" s="9"/>
    </row>
    <row r="49" spans="1:18" ht="15.75" x14ac:dyDescent="0.25">
      <c r="A49" t="s">
        <v>7</v>
      </c>
      <c r="B49" t="s">
        <v>21</v>
      </c>
      <c r="C49" t="s">
        <v>22</v>
      </c>
      <c r="D49" t="s">
        <v>7</v>
      </c>
      <c r="E49" s="10">
        <v>44011</v>
      </c>
      <c r="F49" s="2">
        <v>44039</v>
      </c>
      <c r="G49" s="2">
        <v>44040</v>
      </c>
      <c r="H49" s="2">
        <v>44046</v>
      </c>
      <c r="I49" s="2">
        <v>44048</v>
      </c>
      <c r="J49" s="2">
        <v>44050</v>
      </c>
      <c r="K49" s="2">
        <v>44052</v>
      </c>
      <c r="L49" s="2">
        <v>44054</v>
      </c>
      <c r="M49" s="2">
        <v>44055</v>
      </c>
      <c r="P49" s="2"/>
      <c r="R49" s="2"/>
    </row>
    <row r="50" spans="1:18" ht="15.75" x14ac:dyDescent="0.25">
      <c r="A50" t="s">
        <v>19</v>
      </c>
      <c r="B50">
        <v>4502913</v>
      </c>
      <c r="C50" s="8">
        <f>(M50/B50)*1000000</f>
        <v>3708.2661823579538</v>
      </c>
      <c r="D50" t="s">
        <v>19</v>
      </c>
      <c r="E50" s="11">
        <v>4260</v>
      </c>
      <c r="F50" s="3">
        <v>10583</v>
      </c>
      <c r="G50" s="3">
        <v>11076</v>
      </c>
      <c r="H50" s="3">
        <v>13826</v>
      </c>
      <c r="I50" s="3">
        <v>14005</v>
      </c>
      <c r="J50" s="3">
        <v>14607</v>
      </c>
      <c r="K50" s="3">
        <v>15352</v>
      </c>
      <c r="L50" s="3">
        <v>16086</v>
      </c>
      <c r="M50" s="3">
        <v>16698</v>
      </c>
    </row>
    <row r="51" spans="1:18" ht="15.75" x14ac:dyDescent="0.25">
      <c r="A51" t="s">
        <v>10</v>
      </c>
      <c r="B51">
        <v>2251457</v>
      </c>
      <c r="C51" s="8">
        <f>(M51/B51)*1000000</f>
        <v>173.66531983511121</v>
      </c>
      <c r="D51" t="s">
        <v>10</v>
      </c>
      <c r="E51" s="6">
        <v>220</v>
      </c>
      <c r="F51">
        <v>256</v>
      </c>
      <c r="G51">
        <v>260</v>
      </c>
      <c r="H51">
        <v>292</v>
      </c>
      <c r="I51">
        <v>293</v>
      </c>
      <c r="J51">
        <v>299</v>
      </c>
      <c r="K51">
        <v>313</v>
      </c>
      <c r="L51">
        <v>391</v>
      </c>
      <c r="M51">
        <v>391</v>
      </c>
      <c r="P51" s="2"/>
      <c r="Q51" t="s">
        <v>33</v>
      </c>
      <c r="R51" s="12">
        <f>F51/E51</f>
        <v>1.1636363636363636</v>
      </c>
    </row>
    <row r="52" spans="1:18" ht="15.75" x14ac:dyDescent="0.25">
      <c r="A52" t="s">
        <v>15</v>
      </c>
      <c r="B52">
        <v>29156362</v>
      </c>
      <c r="C52" s="8">
        <f>(M52/B52)*1000000</f>
        <v>29.153157036532882</v>
      </c>
      <c r="D52" t="s">
        <v>15</v>
      </c>
      <c r="E52" s="6">
        <v>290</v>
      </c>
      <c r="F52">
        <v>484</v>
      </c>
      <c r="G52">
        <v>499</v>
      </c>
      <c r="H52">
        <v>607</v>
      </c>
      <c r="I52">
        <v>627</v>
      </c>
      <c r="J52">
        <v>641</v>
      </c>
      <c r="K52">
        <v>691</v>
      </c>
      <c r="L52">
        <v>780</v>
      </c>
      <c r="M52">
        <v>850</v>
      </c>
      <c r="Q52" t="s">
        <v>32</v>
      </c>
      <c r="R52" s="12">
        <f>F52/E52</f>
        <v>1.6689655172413793</v>
      </c>
    </row>
    <row r="53" spans="1:18" ht="15.75" x14ac:dyDescent="0.25">
      <c r="A53" t="s">
        <v>8</v>
      </c>
      <c r="B53">
        <v>1013155</v>
      </c>
      <c r="C53" s="8">
        <f>(M53/B53)*1000000</f>
        <v>331.63731117153844</v>
      </c>
      <c r="D53" t="s">
        <v>8</v>
      </c>
      <c r="E53" s="6">
        <v>11</v>
      </c>
      <c r="F53">
        <v>149</v>
      </c>
      <c r="G53">
        <v>149</v>
      </c>
      <c r="H53">
        <v>219</v>
      </c>
      <c r="I53">
        <v>221</v>
      </c>
      <c r="J53">
        <v>245</v>
      </c>
      <c r="K53">
        <v>299</v>
      </c>
      <c r="L53">
        <v>333</v>
      </c>
      <c r="M53">
        <v>336</v>
      </c>
      <c r="Q53" t="s">
        <v>31</v>
      </c>
      <c r="R53" s="12">
        <f>F53/E53</f>
        <v>13.545454545454545</v>
      </c>
    </row>
    <row r="54" spans="1:18" ht="15.75" x14ac:dyDescent="0.25">
      <c r="A54" t="s">
        <v>13</v>
      </c>
      <c r="B54">
        <v>562864</v>
      </c>
      <c r="C54" s="8">
        <f>(M54/B54)*1000000</f>
        <v>1108.6159356434237</v>
      </c>
      <c r="D54" t="s">
        <v>13</v>
      </c>
      <c r="E54" s="6">
        <v>69</v>
      </c>
      <c r="F54">
        <v>459</v>
      </c>
      <c r="G54">
        <v>484</v>
      </c>
      <c r="H54">
        <v>484</v>
      </c>
      <c r="I54">
        <v>484</v>
      </c>
      <c r="J54">
        <v>528</v>
      </c>
      <c r="K54">
        <v>548</v>
      </c>
      <c r="L54">
        <v>588</v>
      </c>
      <c r="M54">
        <v>624</v>
      </c>
      <c r="Q54" t="s">
        <v>30</v>
      </c>
      <c r="R54" s="12">
        <f>F53/E53</f>
        <v>13.545454545454545</v>
      </c>
    </row>
    <row r="55" spans="1:18" ht="15.75" x14ac:dyDescent="0.25">
      <c r="A55" t="s">
        <v>14</v>
      </c>
      <c r="B55">
        <v>450291</v>
      </c>
      <c r="C55" s="8">
        <f>(M55/B55)*1000000</f>
        <v>1414.6407545342902</v>
      </c>
      <c r="D55" t="s">
        <v>14</v>
      </c>
      <c r="E55" s="6">
        <v>33</v>
      </c>
      <c r="F55">
        <v>531</v>
      </c>
      <c r="G55">
        <v>536</v>
      </c>
      <c r="H55">
        <v>536</v>
      </c>
      <c r="I55">
        <v>536</v>
      </c>
      <c r="J55">
        <v>614</v>
      </c>
      <c r="K55">
        <v>637</v>
      </c>
      <c r="L55">
        <v>637</v>
      </c>
      <c r="M55">
        <v>637</v>
      </c>
      <c r="Q55" t="s">
        <v>29</v>
      </c>
      <c r="R55" s="12">
        <f>F54/E54</f>
        <v>6.6521739130434785</v>
      </c>
    </row>
    <row r="56" spans="1:18" ht="15.75" x14ac:dyDescent="0.25">
      <c r="A56" t="s">
        <v>9</v>
      </c>
      <c r="B56">
        <v>225146</v>
      </c>
      <c r="C56" s="8">
        <f>(M56/B56)*1000000</f>
        <v>1585.6377639398434</v>
      </c>
      <c r="D56" t="s">
        <v>9</v>
      </c>
      <c r="E56" s="6">
        <v>49</v>
      </c>
      <c r="F56">
        <v>94</v>
      </c>
      <c r="G56">
        <v>94</v>
      </c>
      <c r="H56">
        <v>181</v>
      </c>
      <c r="I56">
        <v>181</v>
      </c>
      <c r="J56">
        <v>256</v>
      </c>
      <c r="K56">
        <v>309</v>
      </c>
      <c r="L56">
        <v>342</v>
      </c>
      <c r="M56">
        <v>357</v>
      </c>
      <c r="Q56" t="s">
        <v>28</v>
      </c>
      <c r="R56" s="12">
        <f>F55/E55</f>
        <v>16.09090909090909</v>
      </c>
    </row>
    <row r="57" spans="1:18" ht="15.75" x14ac:dyDescent="0.25">
      <c r="A57" t="s">
        <v>18</v>
      </c>
      <c r="B57">
        <v>39287916</v>
      </c>
      <c r="C57" s="8">
        <f>(M57/B57)*1000000</f>
        <v>58.236736201533319</v>
      </c>
      <c r="D57" t="s">
        <v>18</v>
      </c>
      <c r="E57" s="6">
        <v>307</v>
      </c>
      <c r="F57">
        <v>923</v>
      </c>
      <c r="G57">
        <v>985</v>
      </c>
      <c r="H57">
        <v>1506</v>
      </c>
      <c r="I57">
        <v>1561</v>
      </c>
      <c r="J57">
        <v>1837</v>
      </c>
      <c r="K57">
        <v>2026</v>
      </c>
      <c r="L57">
        <v>2180</v>
      </c>
      <c r="M57">
        <v>2288</v>
      </c>
      <c r="Q57" t="s">
        <v>27</v>
      </c>
      <c r="R57" s="12">
        <f>F56/E56</f>
        <v>1.9183673469387754</v>
      </c>
    </row>
    <row r="58" spans="1:18" ht="15.75" x14ac:dyDescent="0.25">
      <c r="A58" t="s">
        <v>11</v>
      </c>
      <c r="B58">
        <v>4283497</v>
      </c>
      <c r="C58" s="8">
        <f>(M58/B58)*1000000</f>
        <v>100.3852693255067</v>
      </c>
      <c r="D58" t="s">
        <v>11</v>
      </c>
      <c r="E58" s="6"/>
      <c r="F58">
        <v>182</v>
      </c>
      <c r="G58">
        <v>188</v>
      </c>
      <c r="H58">
        <v>238</v>
      </c>
      <c r="I58">
        <v>238</v>
      </c>
      <c r="J58">
        <v>267</v>
      </c>
      <c r="K58">
        <v>366</v>
      </c>
      <c r="L58">
        <v>406</v>
      </c>
      <c r="M58">
        <v>430</v>
      </c>
      <c r="Q58" t="s">
        <v>26</v>
      </c>
      <c r="R58" s="12">
        <f>F57/E57</f>
        <v>3.006514657980456</v>
      </c>
    </row>
    <row r="59" spans="1:18" ht="15.75" x14ac:dyDescent="0.25">
      <c r="A59" t="s">
        <v>12</v>
      </c>
      <c r="B59">
        <v>17668204</v>
      </c>
      <c r="C59" s="8">
        <f>(M59/B59)*1000000</f>
        <v>24.450702516226325</v>
      </c>
      <c r="D59" t="s">
        <v>12</v>
      </c>
      <c r="E59" s="6">
        <v>73</v>
      </c>
      <c r="F59">
        <v>83</v>
      </c>
      <c r="G59">
        <v>90</v>
      </c>
      <c r="H59">
        <v>210</v>
      </c>
      <c r="I59">
        <v>234</v>
      </c>
      <c r="J59">
        <v>370</v>
      </c>
      <c r="K59">
        <v>393</v>
      </c>
      <c r="L59">
        <v>429</v>
      </c>
      <c r="M59">
        <v>432</v>
      </c>
      <c r="Q59" t="s">
        <v>25</v>
      </c>
      <c r="R59" s="12" t="e">
        <f>F58/E58</f>
        <v>#DIV/0!</v>
      </c>
    </row>
    <row r="60" spans="1:18" ht="15.75" x14ac:dyDescent="0.25">
      <c r="A60" t="s">
        <v>16</v>
      </c>
      <c r="B60">
        <v>6754370</v>
      </c>
      <c r="C60" s="8">
        <f>(M60/B60)*1000000</f>
        <v>121.55093665286326</v>
      </c>
      <c r="D60" t="s">
        <v>16</v>
      </c>
      <c r="E60" s="6">
        <v>301</v>
      </c>
      <c r="F60">
        <v>651</v>
      </c>
      <c r="G60">
        <v>673</v>
      </c>
      <c r="H60">
        <v>711</v>
      </c>
      <c r="I60">
        <v>730</v>
      </c>
      <c r="J60">
        <v>769</v>
      </c>
      <c r="K60">
        <v>795</v>
      </c>
      <c r="L60">
        <v>814</v>
      </c>
      <c r="M60">
        <v>821</v>
      </c>
      <c r="Q60" t="s">
        <v>24</v>
      </c>
      <c r="R60" s="12">
        <f>F59/E59</f>
        <v>1.1369863013698631</v>
      </c>
    </row>
    <row r="61" spans="1:18" ht="15.75" x14ac:dyDescent="0.25">
      <c r="A61" t="s">
        <v>17</v>
      </c>
      <c r="B61">
        <v>6641797</v>
      </c>
      <c r="C61" s="8">
        <f>(M61/B61)*1000000</f>
        <v>188.80432509454894</v>
      </c>
      <c r="D61" t="s">
        <v>17</v>
      </c>
      <c r="E61" s="6">
        <v>209</v>
      </c>
      <c r="F61">
        <v>713</v>
      </c>
      <c r="G61">
        <v>727</v>
      </c>
      <c r="H61">
        <v>860</v>
      </c>
      <c r="I61">
        <v>897</v>
      </c>
      <c r="J61">
        <v>1019</v>
      </c>
      <c r="K61">
        <v>1089</v>
      </c>
      <c r="L61">
        <v>1189</v>
      </c>
      <c r="M61">
        <v>1254</v>
      </c>
      <c r="Q61" t="s">
        <v>23</v>
      </c>
      <c r="R61" s="12">
        <f>F60/E60</f>
        <v>2.1627906976744184</v>
      </c>
    </row>
  </sheetData>
  <sortState xmlns:xlrd2="http://schemas.microsoft.com/office/spreadsheetml/2017/richdata2" ref="Q51:R61">
    <sortCondition descending="1" ref="Q51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2020-08-15T23:11:11Z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